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05" activeTab="0"/>
  </bookViews>
  <sheets>
    <sheet name="F-E-GET-08" sheetId="1" r:id="rId1"/>
    <sheet name="Hoja2" sheetId="2" state="hidden" r:id="rId2"/>
  </sheets>
  <definedNames>
    <definedName name="Lista">'Hoja2'!$C$5:$C$12</definedName>
    <definedName name="Lista2">'Hoja2'!$G$7:$G$10</definedName>
    <definedName name="Lista3">'Hoja2'!$F$7:$F$10</definedName>
    <definedName name="Listado">'Hoja2'!$C$5:$C$12</definedName>
  </definedNames>
  <calcPr fullCalcOnLoad="1"/>
</workbook>
</file>

<file path=xl/sharedStrings.xml><?xml version="1.0" encoding="utf-8"?>
<sst xmlns="http://schemas.openxmlformats.org/spreadsheetml/2006/main" count="125" uniqueCount="64">
  <si>
    <t>Establecido</t>
  </si>
  <si>
    <t>-</t>
  </si>
  <si>
    <t>Incompleto</t>
  </si>
  <si>
    <t>Realizado</t>
  </si>
  <si>
    <t>Gestionado</t>
  </si>
  <si>
    <t>Nivel 0</t>
  </si>
  <si>
    <t>Nivel 1</t>
  </si>
  <si>
    <t>Nivel 2</t>
  </si>
  <si>
    <t>Nivel 3</t>
  </si>
  <si>
    <t>Nivel 4</t>
  </si>
  <si>
    <t>Nivel 5</t>
  </si>
  <si>
    <t>%</t>
  </si>
  <si>
    <t>Nivel</t>
  </si>
  <si>
    <t>Optimizado</t>
  </si>
  <si>
    <t>Predecible</t>
  </si>
  <si>
    <t>NA</t>
  </si>
  <si>
    <t>4. Contexto de la organización</t>
  </si>
  <si>
    <t>5. Liderazgo</t>
  </si>
  <si>
    <t>6. Planificación</t>
  </si>
  <si>
    <t>7. Soporte</t>
  </si>
  <si>
    <t>8. Operación</t>
  </si>
  <si>
    <t>9. Evaluación del desempeño</t>
  </si>
  <si>
    <t>10. Mejora</t>
  </si>
  <si>
    <t>No evidenciado</t>
  </si>
  <si>
    <t>Implementado</t>
  </si>
  <si>
    <t>Estandarizado</t>
  </si>
  <si>
    <t>Requisito</t>
  </si>
  <si>
    <t>Cumplimiento</t>
  </si>
  <si>
    <t>4.1 Conocimiento de la organización y de sus contexto</t>
  </si>
  <si>
    <t xml:space="preserve">4.2 Comprensión de las necesidades y expectativas de las partes interesadas </t>
  </si>
  <si>
    <t>4.3 Determinación del alcance del SGSI</t>
  </si>
  <si>
    <t>4.4 Sistema de gestión de seguridad de la información (SGSI)</t>
  </si>
  <si>
    <t>5.1 Liderazgo y compromiso</t>
  </si>
  <si>
    <t xml:space="preserve">5.2 Política </t>
  </si>
  <si>
    <t>5.3 Roles, responsabilidades y autoridades en la organización</t>
  </si>
  <si>
    <t>6.1 Acciones para tratar riesgos y oportunidades</t>
  </si>
  <si>
    <t xml:space="preserve">      6.1.1 Generalidades</t>
  </si>
  <si>
    <t xml:space="preserve">      6.1.2 Valoración de riesgos de la seguridad de la información</t>
  </si>
  <si>
    <t xml:space="preserve">      6.1.3 Tratamiento de las seguridad de la información</t>
  </si>
  <si>
    <t>6.2 Objetivos de seguridad de la información y planeas para lógralos</t>
  </si>
  <si>
    <t>7.1 Recursos</t>
  </si>
  <si>
    <t>7.2 Competencia</t>
  </si>
  <si>
    <t>7.3 Toma de conciencia</t>
  </si>
  <si>
    <t>7.4 Comunicación</t>
  </si>
  <si>
    <t>7.5 Información documentada</t>
  </si>
  <si>
    <t xml:space="preserve">      7.5.1 Generalidades</t>
  </si>
  <si>
    <t xml:space="preserve">      7.5.2 Creación y actualización</t>
  </si>
  <si>
    <t xml:space="preserve">      7.5.3 Control de la información documentada</t>
  </si>
  <si>
    <t>8.1 Planificación y control operacional</t>
  </si>
  <si>
    <t xml:space="preserve">8.2 Valoración de riesgos de la seguridad de la información </t>
  </si>
  <si>
    <t xml:space="preserve">8.3 Tratamiento de riesgos de la seguridad de la información </t>
  </si>
  <si>
    <t>9.1 Seguimiento, medición, análisis y evaluación</t>
  </si>
  <si>
    <t>9.2 Auditoría interna</t>
  </si>
  <si>
    <t>9.3 Revisión por la dirección</t>
  </si>
  <si>
    <t>10.1 No conformidades y acciones correctivas</t>
  </si>
  <si>
    <t>10.2 Mejora continua</t>
  </si>
  <si>
    <t>Diagnóstico de brechas  del SGSI</t>
  </si>
  <si>
    <t>MINISTERIO DE AMBIENTE Y DESARROLLO SOSTENIBLE</t>
  </si>
  <si>
    <r>
      <rPr>
        <b/>
        <sz val="10"/>
        <color indexed="8"/>
        <rFont val="Arial "/>
        <family val="0"/>
      </rPr>
      <t>Proceso:</t>
    </r>
    <r>
      <rPr>
        <sz val="10"/>
        <color indexed="8"/>
        <rFont val="Arial "/>
        <family val="0"/>
      </rPr>
      <t xml:space="preserve"> Gestión Estratégica de Tecnologías de la Información</t>
    </r>
  </si>
  <si>
    <t>SEGUIMIENTO AREQUISITOS DE SEGURIDAD DE LA INFORMACIÓN</t>
  </si>
  <si>
    <t>Código: F-E-GET-08</t>
  </si>
  <si>
    <t xml:space="preserve">Fecha se verificación </t>
  </si>
  <si>
    <t>Versión: 2</t>
  </si>
  <si>
    <r>
      <rPr>
        <b/>
        <sz val="10"/>
        <rFont val="Arial"/>
        <family val="2"/>
      </rPr>
      <t xml:space="preserve">Vigencia: </t>
    </r>
    <r>
      <rPr>
        <sz val="10"/>
        <rFont val="Arial"/>
        <family val="2"/>
      </rPr>
      <t>24/09/2021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</si>
</sst>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indexed="8"/>
      <name val="Verdana"/>
      <family val="2"/>
    </font>
    <font>
      <b/>
      <sz val="10"/>
      <color indexed="9"/>
      <name val="Arial "/>
      <family val="0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9"/>
      <name val="Calibri"/>
      <family val="2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4"/>
      <color theme="1"/>
      <name val="Verdana"/>
      <family val="2"/>
    </font>
    <font>
      <b/>
      <sz val="14"/>
      <color theme="1"/>
      <name val="Calibri"/>
      <family val="2"/>
    </font>
    <font>
      <b/>
      <sz val="10"/>
      <color theme="0"/>
      <name val="Arial 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FFD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9" fontId="0" fillId="0" borderId="11" xfId="53" applyFont="1" applyBorder="1" applyAlignment="1">
      <alignment horizontal="center" vertical="center"/>
    </xf>
    <xf numFmtId="9" fontId="0" fillId="0" borderId="12" xfId="53" applyFont="1" applyBorder="1" applyAlignment="1">
      <alignment horizontal="center" vertical="center"/>
    </xf>
    <xf numFmtId="9" fontId="0" fillId="0" borderId="13" xfId="53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11" xfId="0" applyFont="1" applyBorder="1" applyAlignment="1">
      <alignment horizontal="left" vertical="center" readingOrder="1"/>
    </xf>
    <xf numFmtId="0" fontId="49" fillId="0" borderId="12" xfId="0" applyFont="1" applyBorder="1" applyAlignment="1">
      <alignment horizontal="left" vertical="center" readingOrder="1"/>
    </xf>
    <xf numFmtId="0" fontId="49" fillId="0" borderId="13" xfId="0" applyFont="1" applyBorder="1" applyAlignment="1">
      <alignment horizontal="left" vertical="center" readingOrder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48" fillId="0" borderId="12" xfId="53" applyFont="1" applyBorder="1" applyAlignment="1">
      <alignment horizontal="center" vertical="center"/>
    </xf>
    <xf numFmtId="9" fontId="0" fillId="33" borderId="12" xfId="53" applyFont="1" applyFill="1" applyBorder="1" applyAlignment="1">
      <alignment horizontal="center" vertical="center"/>
    </xf>
    <xf numFmtId="9" fontId="0" fillId="33" borderId="13" xfId="53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 horizontal="center" vertical="center"/>
    </xf>
    <xf numFmtId="9" fontId="49" fillId="0" borderId="11" xfId="53" applyFont="1" applyBorder="1" applyAlignment="1">
      <alignment horizontal="center" vertical="center" readingOrder="1"/>
    </xf>
    <xf numFmtId="9" fontId="49" fillId="0" borderId="12" xfId="53" applyFont="1" applyBorder="1" applyAlignment="1">
      <alignment horizontal="center" vertical="center" readingOrder="1"/>
    </xf>
    <xf numFmtId="9" fontId="49" fillId="0" borderId="13" xfId="53" applyFont="1" applyBorder="1" applyAlignment="1">
      <alignment horizontal="center" vertical="center" readingOrder="1"/>
    </xf>
    <xf numFmtId="9" fontId="0" fillId="0" borderId="0" xfId="0" applyNumberForma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21" xfId="0" applyFont="1" applyBorder="1" applyAlignment="1">
      <alignment horizontal="left" vertical="center" readingOrder="1"/>
    </xf>
    <xf numFmtId="0" fontId="49" fillId="0" borderId="22" xfId="0" applyFont="1" applyBorder="1" applyAlignment="1">
      <alignment horizontal="left" vertical="center" readingOrder="1"/>
    </xf>
    <xf numFmtId="0" fontId="49" fillId="0" borderId="23" xfId="0" applyFont="1" applyBorder="1" applyAlignment="1">
      <alignment horizontal="left" vertical="center" readingOrder="1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left" vertical="center" readingOrder="1"/>
    </xf>
    <xf numFmtId="0" fontId="0" fillId="0" borderId="25" xfId="0" applyBorder="1" applyAlignment="1">
      <alignment horizontal="center" vertical="center"/>
    </xf>
    <xf numFmtId="9" fontId="0" fillId="0" borderId="24" xfId="53" applyFont="1" applyBorder="1" applyAlignment="1">
      <alignment horizontal="center" vertical="center"/>
    </xf>
    <xf numFmtId="0" fontId="49" fillId="0" borderId="26" xfId="0" applyFont="1" applyBorder="1" applyAlignment="1">
      <alignment horizontal="left" vertical="center" readingOrder="1"/>
    </xf>
    <xf numFmtId="9" fontId="49" fillId="0" borderId="24" xfId="53" applyFont="1" applyBorder="1" applyAlignment="1">
      <alignment horizontal="center" vertical="center" readingOrder="1"/>
    </xf>
    <xf numFmtId="0" fontId="0" fillId="0" borderId="27" xfId="0" applyBorder="1" applyAlignment="1">
      <alignment/>
    </xf>
    <xf numFmtId="9" fontId="0" fillId="0" borderId="28" xfId="0" applyNumberFormat="1" applyBorder="1" applyAlignment="1">
      <alignment horizontal="center" vertical="center"/>
    </xf>
    <xf numFmtId="0" fontId="48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53" fillId="0" borderId="30" xfId="0" applyFont="1" applyBorder="1" applyAlignment="1">
      <alignment horizontal="left" vertical="center" readingOrder="1"/>
    </xf>
    <xf numFmtId="0" fontId="53" fillId="0" borderId="31" xfId="0" applyFont="1" applyBorder="1" applyAlignment="1">
      <alignment horizontal="left" vertical="center" readingOrder="1"/>
    </xf>
    <xf numFmtId="0" fontId="53" fillId="0" borderId="32" xfId="0" applyFont="1" applyBorder="1" applyAlignment="1">
      <alignment horizontal="left" vertical="center" readingOrder="1"/>
    </xf>
    <xf numFmtId="9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0" fontId="53" fillId="34" borderId="30" xfId="0" applyFont="1" applyFill="1" applyBorder="1" applyAlignment="1">
      <alignment horizontal="left" vertical="center"/>
    </xf>
    <xf numFmtId="0" fontId="53" fillId="34" borderId="32" xfId="0" applyFont="1" applyFill="1" applyBorder="1" applyAlignment="1">
      <alignment horizontal="left" vertical="center"/>
    </xf>
    <xf numFmtId="0" fontId="53" fillId="34" borderId="31" xfId="0" applyFont="1" applyFill="1" applyBorder="1" applyAlignment="1">
      <alignment horizontal="left" vertical="center"/>
    </xf>
    <xf numFmtId="0" fontId="53" fillId="34" borderId="36" xfId="0" applyFont="1" applyFill="1" applyBorder="1" applyAlignment="1">
      <alignment horizontal="left" vertical="center"/>
    </xf>
    <xf numFmtId="0" fontId="48" fillId="0" borderId="37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6" fillId="35" borderId="0" xfId="0" applyFont="1" applyFill="1" applyBorder="1" applyAlignment="1">
      <alignment horizontal="center" vertical="center"/>
    </xf>
    <xf numFmtId="0" fontId="56" fillId="35" borderId="39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6" fillId="35" borderId="4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Diagnóstico de brechas  del SGSI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1695"/>
          <c:w val="0.54175"/>
          <c:h val="0.67425"/>
        </c:manualLayout>
      </c:layout>
      <c:radarChart>
        <c:radarStyle val="marker"/>
        <c:varyColors val="0"/>
        <c:ser>
          <c:idx val="0"/>
          <c:order val="0"/>
          <c:tx>
            <c:strRef>
              <c:f>'F-E-GET-08'!$K$7</c:f>
              <c:strCache>
                <c:ptCount val="1"/>
                <c:pt idx="0">
                  <c:v>Diagnóstico de brechas  del SGSI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'F-E-GET-08'!$K$8:$K$14</c:f>
              <c:strCache/>
            </c:strRef>
          </c:cat>
          <c:val>
            <c:numRef>
              <c:f>'F-E-GET-08'!$L$8:$L$14</c:f>
              <c:numCache/>
            </c:numRef>
          </c:val>
        </c:ser>
        <c:axId val="55583836"/>
        <c:axId val="30492477"/>
      </c:radarChart>
      <c:catAx>
        <c:axId val="555838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583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75"/>
          <c:y val="0.9525"/>
          <c:w val="0.32675"/>
          <c:h val="0.0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8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9175"/>
          <c:y val="0.19025"/>
          <c:w val="0.39775"/>
          <c:h val="0.5775"/>
        </c:manualLayout>
      </c:layout>
      <c:radarChart>
        <c:radarStyle val="marker"/>
        <c:varyColors val="0"/>
        <c:ser>
          <c:idx val="0"/>
          <c:order val="0"/>
          <c:tx>
            <c:strRef>
              <c:f>'F-E-GET-08'!$G$7</c:f>
              <c:strCache>
                <c:ptCount val="1"/>
                <c:pt idx="0">
                  <c:v>Diagnóstico de brechas  del SGSI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'F-E-GET-08'!$G$8:$G$29</c:f>
              <c:strCache/>
            </c:strRef>
          </c:cat>
          <c:val>
            <c:numRef>
              <c:f>'F-E-GET-08'!$H$8:$H$29</c:f>
              <c:numCache/>
            </c:numRef>
          </c:val>
        </c:ser>
        <c:axId val="5996838"/>
        <c:axId val="53971543"/>
      </c:radarChart>
      <c:catAx>
        <c:axId val="59968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1543"/>
        <c:crosses val="autoZero"/>
        <c:auto val="1"/>
        <c:lblOffset val="100"/>
        <c:tickLblSkip val="1"/>
        <c:noMultiLvlLbl val="0"/>
      </c:catAx>
      <c:valAx>
        <c:axId val="53971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96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275"/>
          <c:y val="0.88075"/>
          <c:w val="0.32775"/>
          <c:h val="0.02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19</xdr:row>
      <xdr:rowOff>142875</xdr:rowOff>
    </xdr:from>
    <xdr:to>
      <xdr:col>16</xdr:col>
      <xdr:colOff>742950</xdr:colOff>
      <xdr:row>50</xdr:row>
      <xdr:rowOff>57150</xdr:rowOff>
    </xdr:to>
    <xdr:graphicFrame>
      <xdr:nvGraphicFramePr>
        <xdr:cNvPr id="1" name="3 Gráfico"/>
        <xdr:cNvGraphicFramePr/>
      </xdr:nvGraphicFramePr>
      <xdr:xfrm>
        <a:off x="16668750" y="4591050"/>
        <a:ext cx="73247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2333625</xdr:colOff>
      <xdr:row>37</xdr:row>
      <xdr:rowOff>66675</xdr:rowOff>
    </xdr:from>
    <xdr:to>
      <xdr:col>8</xdr:col>
      <xdr:colOff>571500</xdr:colOff>
      <xdr:row>76</xdr:row>
      <xdr:rowOff>76200</xdr:rowOff>
    </xdr:to>
    <xdr:graphicFrame>
      <xdr:nvGraphicFramePr>
        <xdr:cNvPr id="2" name="4 Gráfico"/>
        <xdr:cNvGraphicFramePr/>
      </xdr:nvGraphicFramePr>
      <xdr:xfrm>
        <a:off x="4362450" y="8010525"/>
        <a:ext cx="10753725" cy="743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85725</xdr:colOff>
      <xdr:row>0</xdr:row>
      <xdr:rowOff>76200</xdr:rowOff>
    </xdr:from>
    <xdr:to>
      <xdr:col>16</xdr:col>
      <xdr:colOff>0</xdr:colOff>
      <xdr:row>1</xdr:row>
      <xdr:rowOff>200025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0" y="76200"/>
          <a:ext cx="2962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zoomScalePageLayoutView="0" workbookViewId="0" topLeftCell="H1">
      <selection activeCell="R2" sqref="R2"/>
    </sheetView>
  </sheetViews>
  <sheetFormatPr defaultColWidth="11.421875" defaultRowHeight="15"/>
  <cols>
    <col min="1" max="1" width="30.421875" style="0" customWidth="1"/>
    <col min="2" max="2" width="46.28125" style="0" customWidth="1"/>
    <col min="3" max="3" width="16.57421875" style="0" customWidth="1"/>
    <col min="4" max="4" width="11.421875" style="0" customWidth="1"/>
    <col min="6" max="6" width="19.8515625" style="0" bestFit="1" customWidth="1"/>
    <col min="7" max="7" width="70.7109375" style="0" customWidth="1"/>
    <col min="11" max="11" width="50.8515625" style="0" customWidth="1"/>
    <col min="12" max="12" width="11.140625" style="0" customWidth="1"/>
  </cols>
  <sheetData>
    <row r="1" spans="1:50" s="23" customFormat="1" ht="35.25" customHeight="1">
      <c r="A1" s="62" t="s">
        <v>57</v>
      </c>
      <c r="B1" s="62"/>
      <c r="C1" s="78" t="s">
        <v>59</v>
      </c>
      <c r="D1" s="79"/>
      <c r="E1" s="79"/>
      <c r="F1" s="79"/>
      <c r="G1" s="79"/>
      <c r="H1" s="79"/>
      <c r="I1" s="79"/>
      <c r="J1" s="79"/>
      <c r="K1" s="79"/>
      <c r="L1" s="67"/>
      <c r="M1" s="67"/>
      <c r="N1" s="67"/>
      <c r="O1" s="67"/>
      <c r="P1" s="67"/>
      <c r="Q1" s="68"/>
      <c r="R1" s="27"/>
      <c r="S1" s="27"/>
      <c r="T1" s="27"/>
      <c r="U1" s="27"/>
      <c r="V1" s="27"/>
      <c r="AX1" s="24"/>
    </row>
    <row r="2" spans="1:50" s="23" customFormat="1" ht="27.75" customHeight="1">
      <c r="A2" s="62"/>
      <c r="B2" s="62"/>
      <c r="C2" s="78"/>
      <c r="D2" s="79"/>
      <c r="E2" s="79"/>
      <c r="F2" s="79"/>
      <c r="G2" s="79"/>
      <c r="H2" s="79"/>
      <c r="I2" s="79"/>
      <c r="J2" s="79"/>
      <c r="K2" s="79"/>
      <c r="L2" s="67"/>
      <c r="M2" s="67"/>
      <c r="N2" s="67"/>
      <c r="O2" s="67"/>
      <c r="P2" s="67"/>
      <c r="Q2" s="68"/>
      <c r="R2" s="27"/>
      <c r="S2" s="27"/>
      <c r="T2" s="27"/>
      <c r="U2" s="27"/>
      <c r="V2" s="27"/>
      <c r="AX2" s="24"/>
    </row>
    <row r="3" spans="1:50" s="23" customFormat="1" ht="9.75" customHeight="1">
      <c r="A3" s="62"/>
      <c r="B3" s="62"/>
      <c r="C3" s="74" t="s">
        <v>58</v>
      </c>
      <c r="D3" s="75"/>
      <c r="E3" s="75"/>
      <c r="F3" s="75"/>
      <c r="G3" s="75"/>
      <c r="H3" s="75"/>
      <c r="I3" s="75"/>
      <c r="J3" s="75"/>
      <c r="K3" s="75"/>
      <c r="L3" s="67"/>
      <c r="M3" s="67"/>
      <c r="N3" s="67"/>
      <c r="O3" s="67"/>
      <c r="P3" s="67"/>
      <c r="Q3" s="68"/>
      <c r="R3" s="27"/>
      <c r="S3" s="27"/>
      <c r="T3" s="27"/>
      <c r="U3" s="27"/>
      <c r="V3" s="27"/>
      <c r="AX3" s="24"/>
    </row>
    <row r="4" spans="1:50" s="23" customFormat="1" ht="9.75" customHeight="1">
      <c r="A4" s="62"/>
      <c r="B4" s="62"/>
      <c r="C4" s="76"/>
      <c r="D4" s="77"/>
      <c r="E4" s="77"/>
      <c r="F4" s="77"/>
      <c r="G4" s="77"/>
      <c r="H4" s="77"/>
      <c r="I4" s="77"/>
      <c r="J4" s="77"/>
      <c r="K4" s="77"/>
      <c r="L4" s="69"/>
      <c r="M4" s="69"/>
      <c r="N4" s="69"/>
      <c r="O4" s="69"/>
      <c r="P4" s="69"/>
      <c r="Q4" s="70"/>
      <c r="R4" s="27"/>
      <c r="S4" s="27"/>
      <c r="T4" s="27"/>
      <c r="U4" s="27"/>
      <c r="V4" s="27"/>
      <c r="AX4" s="24"/>
    </row>
    <row r="5" spans="1:50" s="26" customFormat="1" ht="28.5" customHeight="1">
      <c r="A5" s="63" t="s">
        <v>62</v>
      </c>
      <c r="B5" s="63"/>
      <c r="C5" s="71" t="s">
        <v>63</v>
      </c>
      <c r="D5" s="72"/>
      <c r="E5" s="72"/>
      <c r="F5" s="72"/>
      <c r="G5" s="72"/>
      <c r="H5" s="72"/>
      <c r="I5" s="72"/>
      <c r="J5" s="72"/>
      <c r="K5" s="73"/>
      <c r="L5" s="71" t="s">
        <v>60</v>
      </c>
      <c r="M5" s="72"/>
      <c r="N5" s="72"/>
      <c r="O5" s="72"/>
      <c r="P5" s="72"/>
      <c r="Q5" s="73"/>
      <c r="R5" s="28"/>
      <c r="S5" s="28"/>
      <c r="T5" s="28"/>
      <c r="U5" s="28"/>
      <c r="V5" s="28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s="26" customFormat="1" ht="11.25" customHeight="1" thickBot="1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28"/>
      <c r="S6" s="28"/>
      <c r="T6" s="28"/>
      <c r="U6" s="28"/>
      <c r="V6" s="28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12" ht="23.25" customHeight="1" thickBot="1">
      <c r="A7" s="60" t="s">
        <v>26</v>
      </c>
      <c r="B7" s="61"/>
      <c r="C7" s="46" t="s">
        <v>27</v>
      </c>
      <c r="D7" s="46" t="s">
        <v>11</v>
      </c>
      <c r="E7" s="47"/>
      <c r="F7" s="46" t="s">
        <v>61</v>
      </c>
      <c r="G7" s="66" t="s">
        <v>56</v>
      </c>
      <c r="H7" s="65"/>
      <c r="K7" s="64" t="s">
        <v>56</v>
      </c>
      <c r="L7" s="65"/>
    </row>
    <row r="8" spans="1:12" ht="23.25" customHeight="1">
      <c r="A8" s="59" t="s">
        <v>16</v>
      </c>
      <c r="B8" s="39" t="s">
        <v>28</v>
      </c>
      <c r="C8" s="40" t="s">
        <v>23</v>
      </c>
      <c r="D8" s="41">
        <f aca="true" t="shared" si="0" ref="D8:D35">+IF(C8="No evidenciado",0,0)+IF(C8="Establecido",0.33,0)+IF(C8="Implementado",0.66,0)+IF(C8="Estandarizado",1,0)</f>
        <v>0</v>
      </c>
      <c r="E8" s="51">
        <f>+AVERAGE(D8:D11)</f>
        <v>0</v>
      </c>
      <c r="F8" s="41"/>
      <c r="G8" s="42" t="s">
        <v>28</v>
      </c>
      <c r="H8" s="43">
        <f>+D8</f>
        <v>0</v>
      </c>
      <c r="K8" s="44" t="s">
        <v>16</v>
      </c>
      <c r="L8" s="45">
        <f>+E8</f>
        <v>0</v>
      </c>
    </row>
    <row r="9" spans="1:12" ht="28.5" customHeight="1">
      <c r="A9" s="57"/>
      <c r="B9" s="8" t="s">
        <v>29</v>
      </c>
      <c r="C9" s="6" t="s">
        <v>23</v>
      </c>
      <c r="D9" s="4">
        <f t="shared" si="0"/>
        <v>0</v>
      </c>
      <c r="E9" s="52"/>
      <c r="F9" s="4"/>
      <c r="G9" s="30" t="s">
        <v>29</v>
      </c>
      <c r="H9" s="20">
        <f>+D9</f>
        <v>0</v>
      </c>
      <c r="K9" s="15" t="s">
        <v>17</v>
      </c>
      <c r="L9" s="16">
        <f>+E12</f>
        <v>0</v>
      </c>
    </row>
    <row r="10" spans="1:12" ht="15">
      <c r="A10" s="57"/>
      <c r="B10" s="8" t="s">
        <v>30</v>
      </c>
      <c r="C10" s="6" t="s">
        <v>23</v>
      </c>
      <c r="D10" s="4">
        <f t="shared" si="0"/>
        <v>0</v>
      </c>
      <c r="E10" s="52"/>
      <c r="F10" s="4"/>
      <c r="G10" s="30" t="s">
        <v>30</v>
      </c>
      <c r="H10" s="20">
        <f aca="true" t="shared" si="1" ref="H10:H15">+D10</f>
        <v>0</v>
      </c>
      <c r="K10" s="15" t="s">
        <v>18</v>
      </c>
      <c r="L10" s="16">
        <f>+E15</f>
        <v>0</v>
      </c>
    </row>
    <row r="11" spans="1:12" ht="15.75" thickBot="1">
      <c r="A11" s="58"/>
      <c r="B11" s="9" t="s">
        <v>31</v>
      </c>
      <c r="C11" s="11" t="s">
        <v>23</v>
      </c>
      <c r="D11" s="5">
        <f t="shared" si="0"/>
        <v>0</v>
      </c>
      <c r="E11" s="53"/>
      <c r="F11" s="5"/>
      <c r="G11" s="31" t="s">
        <v>31</v>
      </c>
      <c r="H11" s="21">
        <f t="shared" si="1"/>
        <v>0</v>
      </c>
      <c r="K11" s="15" t="s">
        <v>19</v>
      </c>
      <c r="L11" s="16">
        <f>+E20</f>
        <v>0</v>
      </c>
    </row>
    <row r="12" spans="1:12" ht="15">
      <c r="A12" s="56" t="s">
        <v>17</v>
      </c>
      <c r="B12" s="7" t="s">
        <v>32</v>
      </c>
      <c r="C12" s="10" t="s">
        <v>23</v>
      </c>
      <c r="D12" s="3">
        <f t="shared" si="0"/>
        <v>0</v>
      </c>
      <c r="E12" s="54">
        <f>+AVERAGE(D12:D14)</f>
        <v>0</v>
      </c>
      <c r="F12" s="35"/>
      <c r="G12" s="29" t="s">
        <v>32</v>
      </c>
      <c r="H12" s="19">
        <f t="shared" si="1"/>
        <v>0</v>
      </c>
      <c r="K12" s="15" t="s">
        <v>20</v>
      </c>
      <c r="L12" s="16">
        <f>+E28</f>
        <v>0</v>
      </c>
    </row>
    <row r="13" spans="1:12" ht="15">
      <c r="A13" s="57"/>
      <c r="B13" s="8" t="s">
        <v>33</v>
      </c>
      <c r="C13" s="6" t="s">
        <v>23</v>
      </c>
      <c r="D13" s="4">
        <f t="shared" si="0"/>
        <v>0</v>
      </c>
      <c r="E13" s="52"/>
      <c r="F13" s="32"/>
      <c r="G13" s="30" t="s">
        <v>33</v>
      </c>
      <c r="H13" s="20">
        <f t="shared" si="1"/>
        <v>0</v>
      </c>
      <c r="K13" s="15" t="s">
        <v>21</v>
      </c>
      <c r="L13" s="16">
        <f>+E31</f>
        <v>0</v>
      </c>
    </row>
    <row r="14" spans="1:12" ht="15.75" thickBot="1">
      <c r="A14" s="58"/>
      <c r="B14" s="9" t="s">
        <v>34</v>
      </c>
      <c r="C14" s="11" t="s">
        <v>23</v>
      </c>
      <c r="D14" s="5">
        <f t="shared" si="0"/>
        <v>0</v>
      </c>
      <c r="E14" s="53"/>
      <c r="F14" s="36"/>
      <c r="G14" s="31" t="s">
        <v>34</v>
      </c>
      <c r="H14" s="21">
        <f t="shared" si="1"/>
        <v>0</v>
      </c>
      <c r="K14" s="17" t="s">
        <v>22</v>
      </c>
      <c r="L14" s="18">
        <f>+E34</f>
        <v>0</v>
      </c>
    </row>
    <row r="15" spans="1:12" ht="15">
      <c r="A15" s="56" t="s">
        <v>18</v>
      </c>
      <c r="B15" s="7" t="s">
        <v>35</v>
      </c>
      <c r="C15" s="10" t="s">
        <v>23</v>
      </c>
      <c r="D15" s="3">
        <f>+AVERAGE(D16:D18)</f>
        <v>0</v>
      </c>
      <c r="E15" s="51">
        <f>+(D15+D19)/2</f>
        <v>0</v>
      </c>
      <c r="F15" s="35"/>
      <c r="G15" s="29" t="s">
        <v>35</v>
      </c>
      <c r="H15" s="19">
        <f t="shared" si="1"/>
        <v>0</v>
      </c>
      <c r="L15" s="22">
        <f>+AVERAGE(L8:L14)</f>
        <v>0</v>
      </c>
    </row>
    <row r="16" spans="1:8" ht="15.75" thickBot="1">
      <c r="A16" s="57"/>
      <c r="B16" s="8" t="s">
        <v>36</v>
      </c>
      <c r="C16" s="6" t="s">
        <v>23</v>
      </c>
      <c r="D16" s="13">
        <f t="shared" si="0"/>
        <v>0</v>
      </c>
      <c r="E16" s="52"/>
      <c r="F16" s="32"/>
      <c r="G16" s="31" t="s">
        <v>39</v>
      </c>
      <c r="H16" s="21">
        <f>+D19</f>
        <v>0</v>
      </c>
    </row>
    <row r="17" spans="1:8" ht="15">
      <c r="A17" s="57"/>
      <c r="B17" s="8" t="s">
        <v>37</v>
      </c>
      <c r="C17" s="6" t="s">
        <v>23</v>
      </c>
      <c r="D17" s="13">
        <f t="shared" si="0"/>
        <v>0</v>
      </c>
      <c r="E17" s="52"/>
      <c r="F17" s="32"/>
      <c r="G17" s="29" t="s">
        <v>40</v>
      </c>
      <c r="H17" s="19">
        <f>+D20</f>
        <v>0</v>
      </c>
    </row>
    <row r="18" spans="1:8" ht="15">
      <c r="A18" s="57"/>
      <c r="B18" s="8" t="s">
        <v>38</v>
      </c>
      <c r="C18" s="6" t="s">
        <v>23</v>
      </c>
      <c r="D18" s="13">
        <f t="shared" si="0"/>
        <v>0</v>
      </c>
      <c r="E18" s="52"/>
      <c r="F18" s="32"/>
      <c r="G18" s="30" t="s">
        <v>41</v>
      </c>
      <c r="H18" s="20">
        <f>+D21</f>
        <v>0</v>
      </c>
    </row>
    <row r="19" spans="1:8" ht="15.75" thickBot="1">
      <c r="A19" s="58"/>
      <c r="B19" s="9" t="s">
        <v>39</v>
      </c>
      <c r="C19" s="11" t="s">
        <v>23</v>
      </c>
      <c r="D19" s="5">
        <f t="shared" si="0"/>
        <v>0</v>
      </c>
      <c r="E19" s="52"/>
      <c r="F19" s="36"/>
      <c r="G19" s="30" t="s">
        <v>42</v>
      </c>
      <c r="H19" s="20">
        <f>+D22</f>
        <v>0</v>
      </c>
    </row>
    <row r="20" spans="1:8" ht="15">
      <c r="A20" s="56" t="s">
        <v>19</v>
      </c>
      <c r="B20" s="7" t="s">
        <v>40</v>
      </c>
      <c r="C20" s="10" t="s">
        <v>23</v>
      </c>
      <c r="D20" s="3">
        <f t="shared" si="0"/>
        <v>0</v>
      </c>
      <c r="E20" s="54">
        <f>+AVERAGE(D20:D24)</f>
        <v>0</v>
      </c>
      <c r="F20" s="35"/>
      <c r="G20" s="30" t="s">
        <v>43</v>
      </c>
      <c r="H20" s="20">
        <f>+D23</f>
        <v>0</v>
      </c>
    </row>
    <row r="21" spans="1:8" ht="15.75" thickBot="1">
      <c r="A21" s="57"/>
      <c r="B21" s="8" t="s">
        <v>41</v>
      </c>
      <c r="C21" s="6" t="s">
        <v>23</v>
      </c>
      <c r="D21" s="4">
        <f t="shared" si="0"/>
        <v>0</v>
      </c>
      <c r="E21" s="52"/>
      <c r="F21" s="32"/>
      <c r="G21" s="30" t="s">
        <v>44</v>
      </c>
      <c r="H21" s="20">
        <f>+D24</f>
        <v>0</v>
      </c>
    </row>
    <row r="22" spans="1:8" ht="15">
      <c r="A22" s="57"/>
      <c r="B22" s="8" t="s">
        <v>42</v>
      </c>
      <c r="C22" s="6" t="s">
        <v>23</v>
      </c>
      <c r="D22" s="4">
        <f t="shared" si="0"/>
        <v>0</v>
      </c>
      <c r="E22" s="52"/>
      <c r="F22" s="32"/>
      <c r="G22" s="29" t="s">
        <v>48</v>
      </c>
      <c r="H22" s="19">
        <f aca="true" t="shared" si="2" ref="H22:H27">+D28</f>
        <v>0</v>
      </c>
    </row>
    <row r="23" spans="1:8" ht="15">
      <c r="A23" s="57"/>
      <c r="B23" s="8" t="s">
        <v>43</v>
      </c>
      <c r="C23" s="6" t="s">
        <v>23</v>
      </c>
      <c r="D23" s="4">
        <f t="shared" si="0"/>
        <v>0</v>
      </c>
      <c r="E23" s="52"/>
      <c r="F23" s="32"/>
      <c r="G23" s="30" t="s">
        <v>49</v>
      </c>
      <c r="H23" s="20">
        <f t="shared" si="2"/>
        <v>0</v>
      </c>
    </row>
    <row r="24" spans="1:8" ht="15.75" thickBot="1">
      <c r="A24" s="57"/>
      <c r="B24" s="8" t="s">
        <v>44</v>
      </c>
      <c r="C24" s="6" t="s">
        <v>23</v>
      </c>
      <c r="D24" s="12">
        <f>+AVERAGE(D25:D27)</f>
        <v>0</v>
      </c>
      <c r="E24" s="52"/>
      <c r="F24" s="32"/>
      <c r="G24" s="31" t="s">
        <v>50</v>
      </c>
      <c r="H24" s="21">
        <f t="shared" si="2"/>
        <v>0</v>
      </c>
    </row>
    <row r="25" spans="1:8" ht="15">
      <c r="A25" s="57"/>
      <c r="B25" s="8" t="s">
        <v>45</v>
      </c>
      <c r="C25" s="6" t="s">
        <v>23</v>
      </c>
      <c r="D25" s="13">
        <f t="shared" si="0"/>
        <v>0</v>
      </c>
      <c r="E25" s="52"/>
      <c r="F25" s="32"/>
      <c r="G25" s="29" t="s">
        <v>51</v>
      </c>
      <c r="H25" s="19">
        <f t="shared" si="2"/>
        <v>0</v>
      </c>
    </row>
    <row r="26" spans="1:8" ht="15">
      <c r="A26" s="57"/>
      <c r="B26" s="8" t="s">
        <v>46</v>
      </c>
      <c r="C26" s="6" t="s">
        <v>23</v>
      </c>
      <c r="D26" s="13">
        <f t="shared" si="0"/>
        <v>0</v>
      </c>
      <c r="E26" s="52"/>
      <c r="F26" s="32"/>
      <c r="G26" s="30" t="s">
        <v>52</v>
      </c>
      <c r="H26" s="20">
        <f t="shared" si="2"/>
        <v>0</v>
      </c>
    </row>
    <row r="27" spans="1:8" ht="15.75" thickBot="1">
      <c r="A27" s="58"/>
      <c r="B27" s="9" t="s">
        <v>47</v>
      </c>
      <c r="C27" s="11" t="s">
        <v>23</v>
      </c>
      <c r="D27" s="14">
        <f t="shared" si="0"/>
        <v>0</v>
      </c>
      <c r="E27" s="53"/>
      <c r="F27" s="36"/>
      <c r="G27" s="31" t="s">
        <v>53</v>
      </c>
      <c r="H27" s="21">
        <f t="shared" si="2"/>
        <v>0</v>
      </c>
    </row>
    <row r="28" spans="1:8" ht="15">
      <c r="A28" s="56" t="s">
        <v>20</v>
      </c>
      <c r="B28" s="7" t="s">
        <v>48</v>
      </c>
      <c r="C28" s="10" t="s">
        <v>23</v>
      </c>
      <c r="D28" s="3">
        <f t="shared" si="0"/>
        <v>0</v>
      </c>
      <c r="E28" s="54">
        <f>+AVERAGE(D28:D30)</f>
        <v>0</v>
      </c>
      <c r="F28" s="35"/>
      <c r="G28" s="29" t="s">
        <v>54</v>
      </c>
      <c r="H28" s="19">
        <f>+D34</f>
        <v>0</v>
      </c>
    </row>
    <row r="29" spans="1:8" ht="15.75" thickBot="1">
      <c r="A29" s="57"/>
      <c r="B29" s="8" t="s">
        <v>49</v>
      </c>
      <c r="C29" s="6" t="s">
        <v>23</v>
      </c>
      <c r="D29" s="4">
        <f t="shared" si="0"/>
        <v>0</v>
      </c>
      <c r="E29" s="52"/>
      <c r="F29" s="32"/>
      <c r="G29" s="31" t="s">
        <v>55</v>
      </c>
      <c r="H29" s="21">
        <f>+D35</f>
        <v>0</v>
      </c>
    </row>
    <row r="30" spans="1:6" ht="15.75" thickBot="1">
      <c r="A30" s="58"/>
      <c r="B30" s="9" t="s">
        <v>50</v>
      </c>
      <c r="C30" s="11" t="s">
        <v>23</v>
      </c>
      <c r="D30" s="5">
        <f t="shared" si="0"/>
        <v>0</v>
      </c>
      <c r="E30" s="53"/>
      <c r="F30" s="36"/>
    </row>
    <row r="31" spans="1:6" ht="15">
      <c r="A31" s="48" t="s">
        <v>21</v>
      </c>
      <c r="B31" s="7" t="s">
        <v>51</v>
      </c>
      <c r="C31" s="10" t="s">
        <v>23</v>
      </c>
      <c r="D31" s="3">
        <f t="shared" si="0"/>
        <v>0</v>
      </c>
      <c r="E31" s="54">
        <f>+AVERAGE(D31:D33)</f>
        <v>0</v>
      </c>
      <c r="F31" s="35"/>
    </row>
    <row r="32" spans="1:6" ht="15">
      <c r="A32" s="50"/>
      <c r="B32" s="8" t="s">
        <v>52</v>
      </c>
      <c r="C32" s="6" t="s">
        <v>23</v>
      </c>
      <c r="D32" s="4">
        <f t="shared" si="0"/>
        <v>0</v>
      </c>
      <c r="E32" s="52"/>
      <c r="F32" s="32"/>
    </row>
    <row r="33" spans="1:6" ht="15.75" thickBot="1">
      <c r="A33" s="49"/>
      <c r="B33" s="9" t="s">
        <v>53</v>
      </c>
      <c r="C33" s="11" t="s">
        <v>23</v>
      </c>
      <c r="D33" s="5">
        <f t="shared" si="0"/>
        <v>0</v>
      </c>
      <c r="E33" s="53"/>
      <c r="F33" s="36"/>
    </row>
    <row r="34" spans="1:6" ht="15">
      <c r="A34" s="48" t="s">
        <v>22</v>
      </c>
      <c r="B34" s="7" t="s">
        <v>54</v>
      </c>
      <c r="C34" s="10" t="s">
        <v>23</v>
      </c>
      <c r="D34" s="3">
        <f t="shared" si="0"/>
        <v>0</v>
      </c>
      <c r="E34" s="54">
        <f>+AVERAGE(D34:D35)</f>
        <v>0</v>
      </c>
      <c r="F34" s="34"/>
    </row>
    <row r="35" spans="1:6" ht="15.75" thickBot="1">
      <c r="A35" s="49"/>
      <c r="B35" s="9" t="s">
        <v>55</v>
      </c>
      <c r="C35" s="11" t="s">
        <v>23</v>
      </c>
      <c r="D35" s="5">
        <f t="shared" si="0"/>
        <v>0</v>
      </c>
      <c r="E35" s="55"/>
      <c r="F35" s="33"/>
    </row>
  </sheetData>
  <sheetProtection/>
  <mergeCells count="24">
    <mergeCell ref="A7:B7"/>
    <mergeCell ref="A1:B4"/>
    <mergeCell ref="A5:B5"/>
    <mergeCell ref="K7:L7"/>
    <mergeCell ref="G7:H7"/>
    <mergeCell ref="L1:Q4"/>
    <mergeCell ref="L5:Q5"/>
    <mergeCell ref="C3:K4"/>
    <mergeCell ref="C1:K2"/>
    <mergeCell ref="C5:K5"/>
    <mergeCell ref="A34:A35"/>
    <mergeCell ref="A31:A33"/>
    <mergeCell ref="E8:E11"/>
    <mergeCell ref="E12:E14"/>
    <mergeCell ref="E15:E19"/>
    <mergeCell ref="E20:E27"/>
    <mergeCell ref="E28:E30"/>
    <mergeCell ref="E31:E33"/>
    <mergeCell ref="E34:E35"/>
    <mergeCell ref="A28:A30"/>
    <mergeCell ref="A8:A11"/>
    <mergeCell ref="A12:A14"/>
    <mergeCell ref="A15:A19"/>
    <mergeCell ref="A20:A27"/>
  </mergeCells>
  <dataValidations count="1">
    <dataValidation type="list" allowBlank="1" showInputMessage="1" showErrorMessage="1" sqref="C8:C35">
      <formula1>Lista3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2"/>
  <sheetViews>
    <sheetView zoomScalePageLayoutView="0" workbookViewId="0" topLeftCell="A1">
      <selection activeCell="E18" sqref="E18"/>
    </sheetView>
  </sheetViews>
  <sheetFormatPr defaultColWidth="11.421875" defaultRowHeight="15"/>
  <cols>
    <col min="2" max="2" width="18.28125" style="0" customWidth="1"/>
    <col min="3" max="3" width="15.57421875" style="0" customWidth="1"/>
    <col min="4" max="4" width="4.7109375" style="0" customWidth="1"/>
    <col min="6" max="6" width="18.57421875" style="0" customWidth="1"/>
  </cols>
  <sheetData>
    <row r="5" spans="2:5" ht="15">
      <c r="B5" s="2" t="s">
        <v>12</v>
      </c>
      <c r="C5" s="2" t="s">
        <v>1</v>
      </c>
      <c r="D5" s="1"/>
      <c r="E5" s="2" t="s">
        <v>11</v>
      </c>
    </row>
    <row r="6" spans="2:5" ht="15">
      <c r="B6" s="2" t="s">
        <v>15</v>
      </c>
      <c r="C6" s="2" t="s">
        <v>15</v>
      </c>
      <c r="D6" s="1"/>
      <c r="E6" s="2">
        <v>0</v>
      </c>
    </row>
    <row r="7" spans="2:7" ht="15">
      <c r="B7" s="2" t="s">
        <v>5</v>
      </c>
      <c r="C7" s="2" t="s">
        <v>2</v>
      </c>
      <c r="D7" s="1"/>
      <c r="E7" s="2">
        <v>0</v>
      </c>
      <c r="F7" t="s">
        <v>23</v>
      </c>
      <c r="G7">
        <v>0</v>
      </c>
    </row>
    <row r="8" spans="2:7" ht="15">
      <c r="B8" s="2" t="s">
        <v>6</v>
      </c>
      <c r="C8" s="2" t="s">
        <v>3</v>
      </c>
      <c r="D8" s="1"/>
      <c r="E8" s="2">
        <v>20</v>
      </c>
      <c r="F8" t="s">
        <v>0</v>
      </c>
      <c r="G8">
        <v>33</v>
      </c>
    </row>
    <row r="9" spans="2:7" ht="15">
      <c r="B9" s="2" t="s">
        <v>7</v>
      </c>
      <c r="C9" s="2" t="s">
        <v>4</v>
      </c>
      <c r="D9" s="1"/>
      <c r="E9" s="2">
        <v>40</v>
      </c>
      <c r="F9" t="s">
        <v>24</v>
      </c>
      <c r="G9">
        <v>66</v>
      </c>
    </row>
    <row r="10" spans="2:7" ht="15">
      <c r="B10" s="2" t="s">
        <v>8</v>
      </c>
      <c r="C10" s="2" t="s">
        <v>0</v>
      </c>
      <c r="D10" s="1"/>
      <c r="E10" s="2">
        <v>60</v>
      </c>
      <c r="F10" t="s">
        <v>25</v>
      </c>
      <c r="G10">
        <v>100</v>
      </c>
    </row>
    <row r="11" spans="2:5" ht="15">
      <c r="B11" s="2" t="s">
        <v>9</v>
      </c>
      <c r="C11" s="2" t="s">
        <v>14</v>
      </c>
      <c r="D11" s="1"/>
      <c r="E11" s="2">
        <v>80</v>
      </c>
    </row>
    <row r="12" spans="2:5" ht="15">
      <c r="B12" s="2" t="s">
        <v>10</v>
      </c>
      <c r="C12" s="2" t="s">
        <v>13</v>
      </c>
      <c r="D12" s="1"/>
      <c r="E12" s="2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Jovis</cp:lastModifiedBy>
  <dcterms:created xsi:type="dcterms:W3CDTF">2015-07-21T08:36:13Z</dcterms:created>
  <dcterms:modified xsi:type="dcterms:W3CDTF">2021-09-29T16:20:09Z</dcterms:modified>
  <cp:category/>
  <cp:version/>
  <cp:contentType/>
  <cp:contentStatus/>
</cp:coreProperties>
</file>